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3-илова Сирожиддин" sheetId="1" r:id="rId1"/>
    <sheet name="3-илова Ўртабўз" sheetId="2" r:id="rId2"/>
  </sheets>
  <definedNames/>
  <calcPr fullCalcOnLoad="1"/>
</workbook>
</file>

<file path=xl/sharedStrings.xml><?xml version="1.0" encoding="utf-8"?>
<sst xmlns="http://schemas.openxmlformats.org/spreadsheetml/2006/main" count="88" uniqueCount="28">
  <si>
    <t>Туман номи</t>
  </si>
  <si>
    <t>Нуробод</t>
  </si>
  <si>
    <t>3-илова</t>
  </si>
  <si>
    <t>Ажратилган кредит</t>
  </si>
  <si>
    <t>т/р</t>
  </si>
  <si>
    <t>Тижорат банклари номи</t>
  </si>
  <si>
    <t>Кредит олувчилар сони</t>
  </si>
  <si>
    <t xml:space="preserve">Шундан бир кунда ажратилди </t>
  </si>
  <si>
    <t>фуқаро сони</t>
  </si>
  <si>
    <t>қорамол бош сони</t>
  </si>
  <si>
    <t>қўй бош сони</t>
  </si>
  <si>
    <t>эчки бош сони</t>
  </si>
  <si>
    <t>кредит суммаси (млн.сўм)</t>
  </si>
  <si>
    <t>Жами</t>
  </si>
  <si>
    <t>…</t>
  </si>
  <si>
    <t>* Ушбу жадвал ҳар бир таъминотчи корхона кесимида тўлдирилиб, ҳар куни янгиланган ҳолда ҳокимиятларнинг расмий веб-сайтига жойлаштирилиши шарт.</t>
  </si>
  <si>
    <t>АТ Халқ банки Нуробод филиали</t>
  </si>
  <si>
    <t>ТИФ Миллийбанк Нуробод филиали</t>
  </si>
  <si>
    <t>АТБ "Агробанк" Нуробод филиали</t>
  </si>
  <si>
    <t>АТБ Азия альянс банк</t>
  </si>
  <si>
    <t>Сирожиддин даласидаги чорва ФХ  (таъминотчи корхона)  дан наслли қўй сотиб олган фуқароларга ажратилган кредитлар тўғрисида маълумот*</t>
  </si>
  <si>
    <t>Ўртабўз чорва сервис МЧЖ (таъминотчи корхона)  дан наслли қўй сотиб олган фуқароларга ажратилган кредитлар тўғрисида маълумот*</t>
  </si>
  <si>
    <r>
      <t xml:space="preserve">Таъминотчи корхонада 27.05.2019 санада </t>
    </r>
    <r>
      <rPr>
        <b/>
        <u val="single"/>
        <sz val="12"/>
        <color indexed="8"/>
        <rFont val="Times New Roman"/>
        <family val="1"/>
      </rPr>
      <t xml:space="preserve">мавжуд чорва моллари 651 та, шундан 0 та қорамол, 651 та қўй,  0 та эчки </t>
    </r>
  </si>
  <si>
    <r>
      <t xml:space="preserve">Таъминотчи корхонада 27.05.2019 санада </t>
    </r>
    <r>
      <rPr>
        <b/>
        <u val="single"/>
        <sz val="12"/>
        <color indexed="8"/>
        <rFont val="Times New Roman"/>
        <family val="1"/>
      </rPr>
      <t xml:space="preserve">чорва моллари қолдиғи 651 та, шундан 0 та қорамол,651 та қўй,  0 та эчки </t>
    </r>
  </si>
  <si>
    <t xml:space="preserve">27.05.2019 санада таъминотчи корхона томонидан шартнома имзолаган аҳоли ва тадбиркорлик субъектларига етказиб бериши мўлжалланган чорва моллари, шундан 0 та қорамол, 312 та қўй, 0 та эчки </t>
  </si>
  <si>
    <r>
      <t xml:space="preserve">Таъминотчи корхонада 27.05.2019 санада </t>
    </r>
    <r>
      <rPr>
        <b/>
        <u val="single"/>
        <sz val="12"/>
        <color indexed="8"/>
        <rFont val="Times New Roman"/>
        <family val="1"/>
      </rPr>
      <t xml:space="preserve">мавжуд чорва моллари 560 та, шундан 0 та қорамол, 560 та қўй,  0 та эчки </t>
    </r>
  </si>
  <si>
    <r>
      <t xml:space="preserve">Таъминотчи корхонада 27.05.2019 санада </t>
    </r>
    <r>
      <rPr>
        <b/>
        <u val="single"/>
        <sz val="12"/>
        <color indexed="8"/>
        <rFont val="Times New Roman"/>
        <family val="1"/>
      </rPr>
      <t xml:space="preserve">чорва моллари қолдиғи 560 та, шундан 0 та қорамол, 560 та қўй,  0 та эчки </t>
    </r>
  </si>
  <si>
    <t xml:space="preserve">27.05.2019 санада таъминотчи корхона томонидан шартнома имзолаган аҳоли ва тадбиркорлик субъектларига етказиб бериши мўлжалланган чорва моллари, шундан 0 та қорамол, 45 та қўй,  0 та эчки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</si>
</sst>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_р_."/>
    <numFmt numFmtId="175" formatCode="#,##0\ _₽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#,##0.0_р_."/>
    <numFmt numFmtId="182" formatCode="#,##0.00_р_."/>
    <numFmt numFmtId="183" formatCode="_-* #,##0.000_р_._-;\-* #,##0.000_р_._-;_-* &quot;-&quot;??_р_._-;_-@_-"/>
    <numFmt numFmtId="18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53" applyFont="1" applyFill="1">
      <alignment/>
      <protection/>
    </xf>
    <xf numFmtId="0" fontId="40" fillId="0" borderId="0" xfId="53" applyFont="1" applyFill="1" applyAlignment="1">
      <alignment horizontal="right"/>
      <protection/>
    </xf>
    <xf numFmtId="0" fontId="40" fillId="0" borderId="0" xfId="53" applyFont="1" applyFill="1" applyBorder="1" applyAlignment="1">
      <alignment horizontal="center" vertical="center" wrapText="1"/>
      <protection/>
    </xf>
    <xf numFmtId="14" fontId="40" fillId="0" borderId="0" xfId="53" applyNumberFormat="1" applyFont="1" applyFill="1" applyBorder="1" applyAlignment="1">
      <alignment horizontal="center" vertical="center" wrapText="1"/>
      <protection/>
    </xf>
    <xf numFmtId="175" fontId="39" fillId="0" borderId="0" xfId="53" applyNumberFormat="1" applyFont="1" applyFill="1">
      <alignment/>
      <protection/>
    </xf>
    <xf numFmtId="0" fontId="39" fillId="0" borderId="0" xfId="53" applyFont="1" applyFill="1" applyBorder="1" applyAlignment="1">
      <alignment horizontal="center" vertical="center"/>
      <protection/>
    </xf>
    <xf numFmtId="0" fontId="39" fillId="0" borderId="0" xfId="53" applyFont="1" applyFill="1" applyBorder="1" applyAlignment="1">
      <alignment horizontal="left" vertical="center"/>
      <protection/>
    </xf>
    <xf numFmtId="174" fontId="39" fillId="0" borderId="0" xfId="53" applyNumberFormat="1" applyFont="1" applyFill="1" applyBorder="1" applyAlignment="1">
      <alignment horizontal="center" vertical="center"/>
      <protection/>
    </xf>
    <xf numFmtId="174" fontId="4" fillId="0" borderId="0" xfId="52" applyNumberFormat="1" applyFont="1" applyFill="1" applyBorder="1" applyAlignment="1">
      <alignment horizontal="center" vertical="center" wrapText="1"/>
      <protection/>
    </xf>
    <xf numFmtId="0" fontId="41" fillId="0" borderId="0" xfId="53" applyFont="1" applyFill="1">
      <alignment/>
      <protection/>
    </xf>
    <xf numFmtId="0" fontId="40" fillId="0" borderId="10" xfId="53" applyFont="1" applyFill="1" applyBorder="1" applyAlignment="1">
      <alignment horizontal="left" vertical="center"/>
      <protection/>
    </xf>
    <xf numFmtId="0" fontId="40" fillId="0" borderId="0" xfId="53" applyFont="1" applyFill="1" applyBorder="1" applyAlignment="1">
      <alignment horizontal="center" vertical="center" wrapText="1"/>
      <protection/>
    </xf>
    <xf numFmtId="0" fontId="39" fillId="0" borderId="11" xfId="53" applyFont="1" applyFill="1" applyBorder="1" applyAlignment="1">
      <alignment horizontal="center" vertical="center"/>
      <protection/>
    </xf>
    <xf numFmtId="0" fontId="40" fillId="0" borderId="10" xfId="53" applyFont="1" applyFill="1" applyBorder="1" applyAlignment="1">
      <alignment horizontal="center" vertical="center" wrapText="1"/>
      <protection/>
    </xf>
    <xf numFmtId="0" fontId="40" fillId="0" borderId="0" xfId="53" applyFont="1" applyFill="1" applyAlignment="1">
      <alignment horizontal="center" vertical="center"/>
      <protection/>
    </xf>
    <xf numFmtId="0" fontId="40" fillId="0" borderId="0" xfId="53" applyFont="1" applyFill="1" applyBorder="1" applyAlignment="1">
      <alignment horizontal="center" vertical="center" wrapText="1"/>
      <protection/>
    </xf>
    <xf numFmtId="0" fontId="40" fillId="0" borderId="10" xfId="53" applyFont="1" applyFill="1" applyBorder="1" applyAlignment="1">
      <alignment horizontal="center" vertical="center" wrapText="1"/>
      <protection/>
    </xf>
    <xf numFmtId="0" fontId="39" fillId="0" borderId="0" xfId="53" applyFont="1" applyFill="1" applyBorder="1" applyAlignment="1">
      <alignment horizontal="left" vertical="center" wrapText="1"/>
      <protection/>
    </xf>
    <xf numFmtId="174" fontId="40" fillId="0" borderId="10" xfId="53" applyNumberFormat="1" applyFont="1" applyFill="1" applyBorder="1" applyAlignment="1">
      <alignment horizontal="center" vertical="center" wrapText="1"/>
      <protection/>
    </xf>
    <xf numFmtId="0" fontId="39" fillId="0" borderId="10" xfId="53" applyFont="1" applyFill="1" applyBorder="1" applyAlignment="1">
      <alignment horizontal="center" vertical="center"/>
      <protection/>
    </xf>
    <xf numFmtId="0" fontId="39" fillId="0" borderId="10" xfId="53" applyFont="1" applyFill="1" applyBorder="1" applyAlignment="1">
      <alignment horizontal="left" vertical="center"/>
      <protection/>
    </xf>
    <xf numFmtId="174" fontId="4" fillId="0" borderId="10" xfId="52" applyNumberFormat="1" applyFont="1" applyFill="1" applyBorder="1" applyAlignment="1">
      <alignment horizontal="center" vertical="center" wrapText="1"/>
      <protection/>
    </xf>
    <xf numFmtId="174" fontId="39" fillId="0" borderId="10" xfId="53" applyNumberFormat="1" applyFont="1" applyFill="1" applyBorder="1" applyAlignment="1">
      <alignment horizontal="center" vertical="center" wrapText="1"/>
      <protection/>
    </xf>
    <xf numFmtId="181" fontId="4" fillId="0" borderId="10" xfId="52" applyNumberFormat="1" applyFont="1" applyFill="1" applyBorder="1" applyAlignment="1">
      <alignment horizontal="center" vertical="center" wrapText="1"/>
      <protection/>
    </xf>
    <xf numFmtId="0" fontId="40" fillId="0" borderId="10" xfId="53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3" xfId="52"/>
    <cellStyle name="Обычный 3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zoomScale="80" zoomScaleNormal="80" zoomScalePageLayoutView="0" workbookViewId="0" topLeftCell="A1">
      <selection activeCell="B6" sqref="B6:B8"/>
    </sheetView>
  </sheetViews>
  <sheetFormatPr defaultColWidth="14.00390625" defaultRowHeight="15"/>
  <cols>
    <col min="1" max="1" width="6.7109375" style="1" customWidth="1"/>
    <col min="2" max="2" width="37.57421875" style="1" customWidth="1"/>
    <col min="3" max="3" width="13.57421875" style="1" customWidth="1"/>
    <col min="4" max="13" width="15.7109375" style="1" customWidth="1"/>
    <col min="14" max="36" width="4.8515625" style="1" customWidth="1"/>
    <col min="37" max="243" width="9.140625" style="1" customWidth="1"/>
    <col min="244" max="244" width="4.00390625" style="1" bestFit="1" customWidth="1"/>
    <col min="245" max="245" width="18.28125" style="1" customWidth="1"/>
    <col min="246" max="246" width="22.421875" style="1" customWidth="1"/>
    <col min="247" max="247" width="13.421875" style="1" customWidth="1"/>
    <col min="248" max="248" width="15.57421875" style="1" customWidth="1"/>
    <col min="249" max="249" width="14.57421875" style="1" customWidth="1"/>
    <col min="250" max="250" width="12.8515625" style="1" customWidth="1"/>
    <col min="251" max="16384" width="14.00390625" style="1" customWidth="1"/>
  </cols>
  <sheetData>
    <row r="1" spans="12:13" ht="15.75">
      <c r="L1" s="15" t="s">
        <v>2</v>
      </c>
      <c r="M1" s="15"/>
    </row>
    <row r="2" ht="15.75">
      <c r="M2" s="2"/>
    </row>
    <row r="3" spans="1:13" ht="15.75">
      <c r="A3" s="16" t="s">
        <v>20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8" ht="15.75">
      <c r="A5" s="3"/>
      <c r="B5" s="4"/>
      <c r="C5" s="4"/>
      <c r="D5" s="4"/>
      <c r="E5" s="4"/>
      <c r="F5" s="4"/>
      <c r="G5" s="4"/>
      <c r="H5" s="4"/>
    </row>
    <row r="6" spans="1:13" ht="15.75">
      <c r="A6" s="17" t="s">
        <v>4</v>
      </c>
      <c r="B6" s="17" t="s">
        <v>5</v>
      </c>
      <c r="C6" s="17" t="s">
        <v>6</v>
      </c>
      <c r="D6" s="17" t="s">
        <v>3</v>
      </c>
      <c r="E6" s="17"/>
      <c r="F6" s="17"/>
      <c r="G6" s="17"/>
      <c r="H6" s="17"/>
      <c r="I6" s="17" t="s">
        <v>7</v>
      </c>
      <c r="J6" s="17"/>
      <c r="K6" s="17"/>
      <c r="L6" s="17"/>
      <c r="M6" s="17"/>
    </row>
    <row r="7" spans="1:13" ht="15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47.25">
      <c r="A8" s="17"/>
      <c r="B8" s="17"/>
      <c r="C8" s="17"/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8</v>
      </c>
      <c r="J8" s="14" t="s">
        <v>9</v>
      </c>
      <c r="K8" s="14" t="s">
        <v>10</v>
      </c>
      <c r="L8" s="14" t="s">
        <v>11</v>
      </c>
      <c r="M8" s="14" t="s">
        <v>12</v>
      </c>
    </row>
    <row r="9" spans="1:13" ht="19.5" customHeight="1">
      <c r="A9" s="17" t="s">
        <v>13</v>
      </c>
      <c r="B9" s="17"/>
      <c r="C9" s="19">
        <f>C10+C11+C12</f>
        <v>44</v>
      </c>
      <c r="D9" s="19">
        <f>D10+D11+D12</f>
        <v>44</v>
      </c>
      <c r="E9" s="19">
        <f>SUM(E11:E13)</f>
        <v>0</v>
      </c>
      <c r="F9" s="19">
        <f>F10+F11+F12+F13</f>
        <v>726</v>
      </c>
      <c r="G9" s="19">
        <f aca="true" t="shared" si="0" ref="G9:M9">G10+G11+G12</f>
        <v>0</v>
      </c>
      <c r="H9" s="19">
        <f t="shared" si="0"/>
        <v>687.3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</row>
    <row r="10" spans="1:13" ht="15.75">
      <c r="A10" s="20">
        <v>1</v>
      </c>
      <c r="B10" s="21" t="s">
        <v>16</v>
      </c>
      <c r="C10" s="23">
        <v>7</v>
      </c>
      <c r="D10" s="23">
        <v>7</v>
      </c>
      <c r="E10" s="23">
        <v>0</v>
      </c>
      <c r="F10" s="23">
        <v>48</v>
      </c>
      <c r="G10" s="23">
        <v>0</v>
      </c>
      <c r="H10" s="23">
        <v>59.2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</row>
    <row r="11" spans="1:13" ht="15.75">
      <c r="A11" s="20">
        <v>2</v>
      </c>
      <c r="B11" s="21" t="s">
        <v>17</v>
      </c>
      <c r="C11" s="23">
        <v>14</v>
      </c>
      <c r="D11" s="23">
        <v>14</v>
      </c>
      <c r="E11" s="23">
        <v>0</v>
      </c>
      <c r="F11" s="23">
        <v>157</v>
      </c>
      <c r="G11" s="23">
        <v>0</v>
      </c>
      <c r="H11" s="23">
        <v>196.4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3" ht="15.75">
      <c r="A12" s="20">
        <v>3</v>
      </c>
      <c r="B12" s="21" t="s">
        <v>18</v>
      </c>
      <c r="C12" s="23">
        <v>23</v>
      </c>
      <c r="D12" s="23">
        <v>23</v>
      </c>
      <c r="E12" s="23">
        <v>0</v>
      </c>
      <c r="F12" s="23">
        <v>346</v>
      </c>
      <c r="G12" s="23">
        <v>0</v>
      </c>
      <c r="H12" s="23">
        <v>431.7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9" ht="15.75">
      <c r="A13" s="20">
        <v>4</v>
      </c>
      <c r="B13" s="21" t="s">
        <v>19</v>
      </c>
      <c r="C13" s="23">
        <v>9</v>
      </c>
      <c r="D13" s="23">
        <v>9</v>
      </c>
      <c r="E13" s="23">
        <v>0</v>
      </c>
      <c r="F13" s="23">
        <v>175</v>
      </c>
      <c r="G13" s="23">
        <v>0</v>
      </c>
      <c r="H13" s="23">
        <v>218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S13" s="5"/>
    </row>
    <row r="14" spans="1:13" ht="15.75">
      <c r="A14" s="6"/>
      <c r="B14" s="7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5.75">
      <c r="A15" s="17" t="s">
        <v>4</v>
      </c>
      <c r="B15" s="17" t="s">
        <v>0</v>
      </c>
      <c r="C15" s="17" t="s">
        <v>6</v>
      </c>
      <c r="D15" s="17" t="s">
        <v>3</v>
      </c>
      <c r="E15" s="17"/>
      <c r="F15" s="17"/>
      <c r="G15" s="17"/>
      <c r="H15" s="17"/>
      <c r="I15" s="17" t="s">
        <v>7</v>
      </c>
      <c r="J15" s="17"/>
      <c r="K15" s="17"/>
      <c r="L15" s="17"/>
      <c r="M15" s="17"/>
    </row>
    <row r="16" spans="1:13" ht="15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49.5" customHeight="1">
      <c r="A17" s="17"/>
      <c r="B17" s="17"/>
      <c r="C17" s="17"/>
      <c r="D17" s="14" t="s">
        <v>8</v>
      </c>
      <c r="E17" s="14" t="s">
        <v>9</v>
      </c>
      <c r="F17" s="14" t="s">
        <v>10</v>
      </c>
      <c r="G17" s="14" t="s">
        <v>11</v>
      </c>
      <c r="H17" s="14" t="s">
        <v>12</v>
      </c>
      <c r="I17" s="14" t="s">
        <v>8</v>
      </c>
      <c r="J17" s="14" t="s">
        <v>9</v>
      </c>
      <c r="K17" s="14" t="s">
        <v>10</v>
      </c>
      <c r="L17" s="14" t="s">
        <v>11</v>
      </c>
      <c r="M17" s="14" t="s">
        <v>12</v>
      </c>
    </row>
    <row r="18" spans="1:13" ht="15.75">
      <c r="A18" s="17" t="s">
        <v>13</v>
      </c>
      <c r="B18" s="17"/>
      <c r="C18" s="19">
        <f>+C9</f>
        <v>44</v>
      </c>
      <c r="D18" s="19">
        <f aca="true" t="shared" si="1" ref="D18:M18">+D9</f>
        <v>44</v>
      </c>
      <c r="E18" s="19">
        <f t="shared" si="1"/>
        <v>0</v>
      </c>
      <c r="F18" s="19">
        <f t="shared" si="1"/>
        <v>726</v>
      </c>
      <c r="G18" s="19">
        <f t="shared" si="1"/>
        <v>0</v>
      </c>
      <c r="H18" s="19">
        <f t="shared" si="1"/>
        <v>687.3</v>
      </c>
      <c r="I18" s="19">
        <f t="shared" si="1"/>
        <v>0</v>
      </c>
      <c r="J18" s="19">
        <f t="shared" si="1"/>
        <v>0</v>
      </c>
      <c r="K18" s="19">
        <f t="shared" si="1"/>
        <v>0</v>
      </c>
      <c r="L18" s="19">
        <f t="shared" si="1"/>
        <v>0</v>
      </c>
      <c r="M18" s="19">
        <f t="shared" si="1"/>
        <v>0</v>
      </c>
    </row>
    <row r="19" spans="1:13" ht="15.75">
      <c r="A19" s="25">
        <v>1</v>
      </c>
      <c r="B19" s="11" t="s">
        <v>1</v>
      </c>
      <c r="C19" s="19">
        <f>+C12+C11+C10</f>
        <v>44</v>
      </c>
      <c r="D19" s="19">
        <f aca="true" t="shared" si="2" ref="D19:M19">+D12+D11+D10</f>
        <v>44</v>
      </c>
      <c r="E19" s="19">
        <f t="shared" si="2"/>
        <v>0</v>
      </c>
      <c r="F19" s="19">
        <f>+F12+F11+F10+F13</f>
        <v>726</v>
      </c>
      <c r="G19" s="19">
        <f t="shared" si="2"/>
        <v>0</v>
      </c>
      <c r="H19" s="19">
        <f t="shared" si="2"/>
        <v>687.3000000000001</v>
      </c>
      <c r="I19" s="19">
        <f t="shared" si="2"/>
        <v>0</v>
      </c>
      <c r="J19" s="19">
        <f t="shared" si="2"/>
        <v>0</v>
      </c>
      <c r="K19" s="19">
        <f t="shared" si="2"/>
        <v>0</v>
      </c>
      <c r="L19" s="19">
        <f t="shared" si="2"/>
        <v>0</v>
      </c>
      <c r="M19" s="19">
        <f t="shared" si="2"/>
        <v>0</v>
      </c>
    </row>
    <row r="20" spans="1:13" ht="15.75">
      <c r="A20" s="20">
        <v>2</v>
      </c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ht="15.75">
      <c r="A21" s="20">
        <v>3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ht="15.75">
      <c r="A22" s="20" t="s">
        <v>14</v>
      </c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5.75">
      <c r="A23" s="20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5" spans="1:13" ht="15.75">
      <c r="A25" s="6">
        <v>1</v>
      </c>
      <c r="B25" s="7" t="s">
        <v>25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5.75">
      <c r="A26" s="6">
        <v>2</v>
      </c>
      <c r="B26" s="7" t="s">
        <v>26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5.75">
      <c r="A27" s="6">
        <v>3</v>
      </c>
      <c r="B27" s="18" t="s">
        <v>27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5.75">
      <c r="A28" s="6"/>
      <c r="B28" s="7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ht="15.75">
      <c r="A29" s="10" t="s">
        <v>15</v>
      </c>
    </row>
  </sheetData>
  <sheetProtection/>
  <mergeCells count="15">
    <mergeCell ref="A18:B18"/>
    <mergeCell ref="B27:M27"/>
    <mergeCell ref="A9:B9"/>
    <mergeCell ref="A15:A17"/>
    <mergeCell ref="B15:B17"/>
    <mergeCell ref="C15:C17"/>
    <mergeCell ref="D15:H16"/>
    <mergeCell ref="I15:M16"/>
    <mergeCell ref="L1:M1"/>
    <mergeCell ref="A3:M4"/>
    <mergeCell ref="A6:A8"/>
    <mergeCell ref="B6:B8"/>
    <mergeCell ref="C6:C8"/>
    <mergeCell ref="D6:H7"/>
    <mergeCell ref="I6:M7"/>
  </mergeCells>
  <conditionalFormatting sqref="C25:M26 C28:M28 C20:M23 D14:M14">
    <cfRule type="cellIs" priority="7" dxfId="2" operator="equal">
      <formula>0</formula>
    </cfRule>
  </conditionalFormatting>
  <printOptions horizontalCentered="1"/>
  <pageMargins left="0.43" right="0.36" top="0.46" bottom="0.4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="80" zoomScaleNormal="80" zoomScalePageLayoutView="0" workbookViewId="0" topLeftCell="A1">
      <selection activeCell="A3" sqref="A3:M4"/>
    </sheetView>
  </sheetViews>
  <sheetFormatPr defaultColWidth="14.00390625" defaultRowHeight="15"/>
  <cols>
    <col min="1" max="1" width="6.7109375" style="1" customWidth="1"/>
    <col min="2" max="2" width="37.57421875" style="1" customWidth="1"/>
    <col min="3" max="3" width="13.57421875" style="1" customWidth="1"/>
    <col min="4" max="7" width="15.7109375" style="1" customWidth="1"/>
    <col min="8" max="8" width="17.00390625" style="1" customWidth="1"/>
    <col min="9" max="13" width="15.7109375" style="1" customWidth="1"/>
    <col min="14" max="36" width="4.8515625" style="1" customWidth="1"/>
    <col min="37" max="243" width="9.140625" style="1" customWidth="1"/>
    <col min="244" max="244" width="4.00390625" style="1" bestFit="1" customWidth="1"/>
    <col min="245" max="245" width="18.28125" style="1" customWidth="1"/>
    <col min="246" max="246" width="22.421875" style="1" customWidth="1"/>
    <col min="247" max="247" width="13.421875" style="1" customWidth="1"/>
    <col min="248" max="248" width="15.57421875" style="1" customWidth="1"/>
    <col min="249" max="249" width="14.57421875" style="1" customWidth="1"/>
    <col min="250" max="250" width="12.8515625" style="1" customWidth="1"/>
    <col min="251" max="16384" width="14.00390625" style="1" customWidth="1"/>
  </cols>
  <sheetData>
    <row r="1" spans="12:13" ht="15.75">
      <c r="L1" s="15" t="s">
        <v>2</v>
      </c>
      <c r="M1" s="15"/>
    </row>
    <row r="2" ht="15.75">
      <c r="M2" s="2"/>
    </row>
    <row r="3" spans="1:13" ht="15.75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8" ht="15.75">
      <c r="A5" s="12"/>
      <c r="B5" s="4"/>
      <c r="C5" s="4"/>
      <c r="D5" s="4"/>
      <c r="E5" s="4"/>
      <c r="F5" s="4"/>
      <c r="G5" s="4"/>
      <c r="H5" s="4"/>
    </row>
    <row r="6" spans="1:13" ht="15.75">
      <c r="A6" s="17" t="s">
        <v>4</v>
      </c>
      <c r="B6" s="17" t="s">
        <v>5</v>
      </c>
      <c r="C6" s="17" t="s">
        <v>6</v>
      </c>
      <c r="D6" s="17" t="s">
        <v>3</v>
      </c>
      <c r="E6" s="17"/>
      <c r="F6" s="17"/>
      <c r="G6" s="17"/>
      <c r="H6" s="17"/>
      <c r="I6" s="17" t="s">
        <v>7</v>
      </c>
      <c r="J6" s="17"/>
      <c r="K6" s="17"/>
      <c r="L6" s="17"/>
      <c r="M6" s="17"/>
    </row>
    <row r="7" spans="1:13" ht="15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47.25">
      <c r="A8" s="17"/>
      <c r="B8" s="17"/>
      <c r="C8" s="17"/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8</v>
      </c>
      <c r="J8" s="14" t="s">
        <v>9</v>
      </c>
      <c r="K8" s="14" t="s">
        <v>10</v>
      </c>
      <c r="L8" s="14" t="s">
        <v>11</v>
      </c>
      <c r="M8" s="14" t="s">
        <v>12</v>
      </c>
    </row>
    <row r="9" spans="1:13" ht="15.75">
      <c r="A9" s="17" t="s">
        <v>13</v>
      </c>
      <c r="B9" s="17"/>
      <c r="C9" s="19">
        <f>C10+C11+C12+C13</f>
        <v>33</v>
      </c>
      <c r="D9" s="19">
        <f>D10+D11+D12+D13</f>
        <v>33</v>
      </c>
      <c r="E9" s="19">
        <f>SUM(E11:E13)</f>
        <v>0</v>
      </c>
      <c r="F9" s="19">
        <f>F10+F11+F12+F13</f>
        <v>289</v>
      </c>
      <c r="G9" s="19">
        <f aca="true" t="shared" si="0" ref="G9:L9">G10+G11+G12</f>
        <v>0</v>
      </c>
      <c r="H9" s="19">
        <f>H10+H11+H12+H13</f>
        <v>376.5</v>
      </c>
      <c r="I9" s="19">
        <f>I10+I11+I12+I13</f>
        <v>2</v>
      </c>
      <c r="J9" s="19">
        <f t="shared" si="0"/>
        <v>0</v>
      </c>
      <c r="K9" s="19">
        <f>K10+K11+K12+K13</f>
        <v>32</v>
      </c>
      <c r="L9" s="19">
        <f t="shared" si="0"/>
        <v>0</v>
      </c>
      <c r="M9" s="19">
        <f>M10+M11+M12+M13</f>
        <v>40.5</v>
      </c>
    </row>
    <row r="10" spans="1:13" ht="15.75">
      <c r="A10" s="20">
        <v>1</v>
      </c>
      <c r="B10" s="21" t="s">
        <v>16</v>
      </c>
      <c r="C10" s="22">
        <v>28</v>
      </c>
      <c r="D10" s="22">
        <v>28</v>
      </c>
      <c r="E10" s="23">
        <v>0</v>
      </c>
      <c r="F10" s="23">
        <v>209</v>
      </c>
      <c r="G10" s="23">
        <v>0</v>
      </c>
      <c r="H10" s="24">
        <v>261.5</v>
      </c>
      <c r="I10" s="23">
        <v>2</v>
      </c>
      <c r="J10" s="23">
        <v>0</v>
      </c>
      <c r="K10" s="22">
        <v>32</v>
      </c>
      <c r="L10" s="23">
        <v>0</v>
      </c>
      <c r="M10" s="24">
        <v>40.5</v>
      </c>
    </row>
    <row r="11" spans="1:13" ht="15.75">
      <c r="A11" s="20">
        <v>2</v>
      </c>
      <c r="B11" s="21" t="s">
        <v>17</v>
      </c>
      <c r="C11" s="22">
        <v>1</v>
      </c>
      <c r="D11" s="22">
        <v>1</v>
      </c>
      <c r="E11" s="23">
        <v>0</v>
      </c>
      <c r="F11" s="23">
        <v>13</v>
      </c>
      <c r="G11" s="23">
        <v>0</v>
      </c>
      <c r="H11" s="22">
        <v>15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3" ht="15.75">
      <c r="A12" s="20">
        <v>3</v>
      </c>
      <c r="B12" s="21" t="s">
        <v>18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</row>
    <row r="13" spans="1:19" ht="15.75">
      <c r="A13" s="20">
        <v>4</v>
      </c>
      <c r="B13" s="21" t="s">
        <v>19</v>
      </c>
      <c r="C13" s="22">
        <v>4</v>
      </c>
      <c r="D13" s="22">
        <v>4</v>
      </c>
      <c r="E13" s="23">
        <v>0</v>
      </c>
      <c r="F13" s="23">
        <v>67</v>
      </c>
      <c r="G13" s="23">
        <v>0</v>
      </c>
      <c r="H13" s="22">
        <v>100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S13" s="5"/>
    </row>
    <row r="14" spans="1:13" ht="15.75">
      <c r="A14" s="6"/>
      <c r="B14" s="7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5.75">
      <c r="A15" s="17" t="s">
        <v>4</v>
      </c>
      <c r="B15" s="17" t="s">
        <v>0</v>
      </c>
      <c r="C15" s="17" t="s">
        <v>6</v>
      </c>
      <c r="D15" s="17" t="s">
        <v>3</v>
      </c>
      <c r="E15" s="17"/>
      <c r="F15" s="17"/>
      <c r="G15" s="17"/>
      <c r="H15" s="17"/>
      <c r="I15" s="17" t="s">
        <v>7</v>
      </c>
      <c r="J15" s="17"/>
      <c r="K15" s="17"/>
      <c r="L15" s="17"/>
      <c r="M15" s="17"/>
    </row>
    <row r="16" spans="1:13" ht="15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54.75" customHeight="1">
      <c r="A17" s="17"/>
      <c r="B17" s="17"/>
      <c r="C17" s="17"/>
      <c r="D17" s="14" t="s">
        <v>8</v>
      </c>
      <c r="E17" s="14" t="s">
        <v>9</v>
      </c>
      <c r="F17" s="14" t="s">
        <v>10</v>
      </c>
      <c r="G17" s="14" t="s">
        <v>11</v>
      </c>
      <c r="H17" s="14" t="s">
        <v>12</v>
      </c>
      <c r="I17" s="14" t="s">
        <v>8</v>
      </c>
      <c r="J17" s="14" t="s">
        <v>9</v>
      </c>
      <c r="K17" s="14" t="s">
        <v>10</v>
      </c>
      <c r="L17" s="14" t="s">
        <v>11</v>
      </c>
      <c r="M17" s="14" t="s">
        <v>12</v>
      </c>
    </row>
    <row r="18" spans="1:13" ht="15.75">
      <c r="A18" s="17" t="s">
        <v>13</v>
      </c>
      <c r="B18" s="17"/>
      <c r="C18" s="19">
        <f>+C9</f>
        <v>33</v>
      </c>
      <c r="D18" s="19">
        <f aca="true" t="shared" si="1" ref="D18:M18">+D9</f>
        <v>33</v>
      </c>
      <c r="E18" s="19">
        <f t="shared" si="1"/>
        <v>0</v>
      </c>
      <c r="F18" s="19">
        <f t="shared" si="1"/>
        <v>289</v>
      </c>
      <c r="G18" s="19">
        <f t="shared" si="1"/>
        <v>0</v>
      </c>
      <c r="H18" s="19">
        <f t="shared" si="1"/>
        <v>376.5</v>
      </c>
      <c r="I18" s="19">
        <f t="shared" si="1"/>
        <v>2</v>
      </c>
      <c r="J18" s="19">
        <f t="shared" si="1"/>
        <v>0</v>
      </c>
      <c r="K18" s="19">
        <f t="shared" si="1"/>
        <v>32</v>
      </c>
      <c r="L18" s="19">
        <f t="shared" si="1"/>
        <v>0</v>
      </c>
      <c r="M18" s="19">
        <f t="shared" si="1"/>
        <v>40.5</v>
      </c>
    </row>
    <row r="19" spans="1:13" ht="15.75">
      <c r="A19" s="25">
        <v>1</v>
      </c>
      <c r="B19" s="11" t="s">
        <v>1</v>
      </c>
      <c r="C19" s="19">
        <f>+C12+C11+C10+C13</f>
        <v>33</v>
      </c>
      <c r="D19" s="19">
        <f>+D12+D11+D10+D13</f>
        <v>33</v>
      </c>
      <c r="E19" s="19">
        <f aca="true" t="shared" si="2" ref="E19:L19">+E12+E11+E10</f>
        <v>0</v>
      </c>
      <c r="F19" s="19">
        <f>+F12+F11+F10+F13</f>
        <v>289</v>
      </c>
      <c r="G19" s="19">
        <f t="shared" si="2"/>
        <v>0</v>
      </c>
      <c r="H19" s="19">
        <f>+H12+H11+H10+H13</f>
        <v>376.5</v>
      </c>
      <c r="I19" s="19">
        <f>+I12+I11+I10+I13</f>
        <v>2</v>
      </c>
      <c r="J19" s="19">
        <f t="shared" si="2"/>
        <v>0</v>
      </c>
      <c r="K19" s="19">
        <f>+K12+K11+K10+K13</f>
        <v>32</v>
      </c>
      <c r="L19" s="19">
        <f t="shared" si="2"/>
        <v>0</v>
      </c>
      <c r="M19" s="19">
        <f>+M12+M11+M10+M13</f>
        <v>40.5</v>
      </c>
    </row>
    <row r="20" spans="1:13" ht="15.75">
      <c r="A20" s="20">
        <v>2</v>
      </c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ht="15.75">
      <c r="A21" s="20">
        <v>3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ht="15.75">
      <c r="A22" s="20" t="s">
        <v>14</v>
      </c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5.75">
      <c r="A23" s="20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5" spans="1:13" ht="15.75">
      <c r="A25" s="13">
        <v>1</v>
      </c>
      <c r="B25" s="7" t="s">
        <v>22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5.75">
      <c r="A26" s="13">
        <v>2</v>
      </c>
      <c r="B26" s="7" t="s">
        <v>23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5.75">
      <c r="A27" s="13">
        <v>3</v>
      </c>
      <c r="B27" s="18" t="s">
        <v>24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5.75">
      <c r="A28" s="6"/>
      <c r="B28" s="7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ht="15.75">
      <c r="A29" s="10" t="s">
        <v>15</v>
      </c>
    </row>
  </sheetData>
  <sheetProtection/>
  <mergeCells count="15">
    <mergeCell ref="A18:B18"/>
    <mergeCell ref="B27:M27"/>
    <mergeCell ref="A9:B9"/>
    <mergeCell ref="A15:A17"/>
    <mergeCell ref="B15:B17"/>
    <mergeCell ref="C15:C17"/>
    <mergeCell ref="D15:H16"/>
    <mergeCell ref="I15:M16"/>
    <mergeCell ref="L1:M1"/>
    <mergeCell ref="A3:M4"/>
    <mergeCell ref="A6:A8"/>
    <mergeCell ref="B6:B8"/>
    <mergeCell ref="C6:C8"/>
    <mergeCell ref="D6:H7"/>
    <mergeCell ref="I6:M7"/>
  </mergeCells>
  <conditionalFormatting sqref="C25:M26 C28:M28 C20:M23 C13:D13 D14:M14 H13 H10:H11 M10 K10 C10:D11">
    <cfRule type="cellIs" priority="12" dxfId="2" operator="equal">
      <formula>0</formula>
    </cfRule>
  </conditionalFormatting>
  <printOptions horizontalCentered="1"/>
  <pageMargins left="0.38" right="0.45" top="0.5" bottom="0.4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2019-05-27T13:14:56Z</dcterms:modified>
  <cp:category/>
  <cp:version/>
  <cp:contentType/>
  <cp:contentStatus/>
</cp:coreProperties>
</file>